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<sst xmlns="http://schemas.openxmlformats.org/spreadsheetml/2006/main" count="38" uniqueCount="38">
  <si>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</si>
  <si>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</si>
  <si>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</si>
  <si>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</si>
  <si>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</si>
  <si>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</si>
  <si>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</si>
  <si>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</si>
  <si>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</si>
  <si>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</si>
  <si>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</si>
  <si>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</si>
  <si>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</si>
  <si>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</si>
  <si>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</si>
  <si>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</si>
  <si>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</si>
  <si>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</si>
  <si>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</si>
  <si>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</si>
  <si>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</si>
  <si>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</si>
  <si>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</si>
  <si>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</si>
  <si>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</si>
  <si>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</si>
  <si>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</si>
  <si>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</si>
  <si>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</si>
  <si>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</si>
  <si>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</si>
  <si>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CENTRUL MEDICAL NEFROTIM SRL</t>
  </si>
  <si>
    <t>SC SELFMED CLINIQUE SRL</t>
  </si>
  <si>
    <t>SC POLICLINICA SANITAS</t>
  </si>
  <si>
    <t>SPITALUL ORASENESC SANNICOLAU MARE</t>
  </si>
  <si>
    <t>Total VALORI DE CONTRACT FEBRUARIE 2020</t>
  </si>
  <si>
    <t>CENTRALIZATOR SERVICII PARACLINICE- NR. PUNCTE, VALOAREA PUNCTULUI SI VALORI CONTRACT</t>
  </si>
  <si>
    <t>ECOGRAFII CLINIC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</si>
</sst>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75" zoomScalePageLayoutView="0" workbookViewId="0" topLeftCell="A1">
      <selection activeCell="A4" sqref="A4:IV4"/>
    </sheetView>
  </sheetViews>
  <sheetFormatPr defaultColWidth="9.140625" defaultRowHeight="12.75"/>
  <cols>
    <col min="1" max="1" width="10.8515625" style="9" customWidth="1"/>
    <col min="2" max="2" width="38.28125" style="9" customWidth="1"/>
    <col min="3" max="3" width="19.28125" style="9" customWidth="1"/>
    <col min="4" max="4" width="16.8515625" style="7" customWidth="1"/>
    <col min="5" max="5" width="21.7109375" style="7" customWidth="1"/>
    <col min="6" max="6" width="15.7109375" style="7" customWidth="1"/>
    <col min="7" max="7" width="17.140625" style="7" customWidth="1"/>
    <col min="8" max="8" width="18.421875" style="7" customWidth="1"/>
    <col min="9" max="9" width="19.421875" style="7" customWidth="1"/>
    <col min="10" max="16384" width="9.140625" style="9" customWidth="1"/>
  </cols>
  <sheetData>
    <row r="1" spans="1:2" ht="24.75" customHeight="1">
      <c r="A1" s="15"/>
      <c r="B1" s="15"/>
    </row>
    <row r="2" spans="1:8" ht="24" customHeight="1">
      <c r="A2" s="36" t="s">
        <v>36</v>
      </c>
      <c r="B2" s="36"/>
      <c r="C2" s="36"/>
      <c r="D2" s="37"/>
      <c r="E2" s="37"/>
      <c r="F2" s="37"/>
      <c r="G2" s="37"/>
      <c r="H2" s="17"/>
    </row>
    <row r="3" spans="1:8" ht="24" customHeight="1">
      <c r="A3" s="36" t="s">
        <v>37</v>
      </c>
      <c r="B3" s="36"/>
      <c r="C3" s="36"/>
      <c r="D3" s="37"/>
      <c r="E3" s="37"/>
      <c r="F3" s="37"/>
      <c r="G3" s="37"/>
      <c r="H3" s="17"/>
    </row>
    <row r="4" spans="1:8" ht="24" customHeight="1">
      <c r="A4" s="16"/>
      <c r="B4" s="16"/>
      <c r="C4" s="16"/>
      <c r="D4" s="17"/>
      <c r="E4" s="17"/>
      <c r="F4" s="17"/>
      <c r="G4" s="17"/>
      <c r="H4" s="17"/>
    </row>
    <row r="5" spans="3:9" ht="24" customHeight="1">
      <c r="C5" s="18" t="s">
        <v>26</v>
      </c>
      <c r="D5" s="19"/>
      <c r="E5" s="18" t="s">
        <v>27</v>
      </c>
      <c r="F5" s="19"/>
      <c r="I5" s="4"/>
    </row>
    <row r="6" spans="1:9" ht="117" customHeight="1">
      <c r="A6" s="20" t="s">
        <v>0</v>
      </c>
      <c r="B6" s="21" t="s">
        <v>1</v>
      </c>
      <c r="C6" s="22" t="s">
        <v>2</v>
      </c>
      <c r="D6" s="22" t="s">
        <v>3</v>
      </c>
      <c r="E6" s="22" t="s">
        <v>5</v>
      </c>
      <c r="F6" s="22" t="s">
        <v>6</v>
      </c>
      <c r="G6" s="22" t="s">
        <v>7</v>
      </c>
      <c r="H6" s="22" t="s">
        <v>19</v>
      </c>
      <c r="I6" s="10" t="s">
        <v>35</v>
      </c>
    </row>
    <row r="7" spans="1:9" ht="45.75" customHeight="1">
      <c r="A7" s="23">
        <v>1</v>
      </c>
      <c r="B7" s="12" t="s">
        <v>10</v>
      </c>
      <c r="C7" s="6">
        <v>23.58</v>
      </c>
      <c r="D7" s="6">
        <f aca="true" t="shared" si="0" ref="D7:D21">C7*$C$25</f>
        <v>984.6877167366307</v>
      </c>
      <c r="E7" s="6">
        <v>0</v>
      </c>
      <c r="F7" s="6">
        <v>0</v>
      </c>
      <c r="G7" s="6">
        <f>C7+E7</f>
        <v>23.58</v>
      </c>
      <c r="H7" s="6">
        <f aca="true" t="shared" si="1" ref="H7:H21">G7*$I$25</f>
        <v>1094.0974630407006</v>
      </c>
      <c r="I7" s="6">
        <f>H7</f>
        <v>1094.0974630407006</v>
      </c>
    </row>
    <row r="8" spans="1:9" ht="36" customHeight="1">
      <c r="A8" s="23">
        <v>2</v>
      </c>
      <c r="B8" s="13" t="s">
        <v>11</v>
      </c>
      <c r="C8" s="6">
        <v>37.85</v>
      </c>
      <c r="D8" s="6">
        <f t="shared" si="0"/>
        <v>1580.5949990874249</v>
      </c>
      <c r="E8" s="6">
        <v>0</v>
      </c>
      <c r="F8" s="6">
        <v>0</v>
      </c>
      <c r="G8" s="6">
        <f aca="true" t="shared" si="2" ref="G8:G21">C8+E8</f>
        <v>37.85</v>
      </c>
      <c r="H8" s="6">
        <f t="shared" si="1"/>
        <v>1756.216665652694</v>
      </c>
      <c r="I8" s="6">
        <f aca="true" t="shared" si="3" ref="I8:I21">H8</f>
        <v>1756.216665652694</v>
      </c>
    </row>
    <row r="9" spans="1:9" ht="49.5" customHeight="1">
      <c r="A9" s="23">
        <v>3</v>
      </c>
      <c r="B9" s="13" t="s">
        <v>12</v>
      </c>
      <c r="C9" s="6">
        <v>29</v>
      </c>
      <c r="D9" s="6">
        <f t="shared" si="0"/>
        <v>1211.0239094725316</v>
      </c>
      <c r="E9" s="6">
        <v>0</v>
      </c>
      <c r="F9" s="6">
        <v>0</v>
      </c>
      <c r="G9" s="6">
        <f t="shared" si="2"/>
        <v>29</v>
      </c>
      <c r="H9" s="6">
        <f t="shared" si="1"/>
        <v>1345.582121636146</v>
      </c>
      <c r="I9" s="6">
        <f t="shared" si="3"/>
        <v>1345.582121636146</v>
      </c>
    </row>
    <row r="10" spans="1:9" ht="31.5">
      <c r="A10" s="23">
        <v>4</v>
      </c>
      <c r="B10" s="13" t="s">
        <v>16</v>
      </c>
      <c r="C10" s="6">
        <v>23.5</v>
      </c>
      <c r="D10" s="6">
        <f t="shared" si="0"/>
        <v>981.3469611242928</v>
      </c>
      <c r="E10" s="6">
        <v>0</v>
      </c>
      <c r="F10" s="6">
        <v>0</v>
      </c>
      <c r="G10" s="6">
        <f t="shared" si="2"/>
        <v>23.5</v>
      </c>
      <c r="H10" s="6">
        <f t="shared" si="1"/>
        <v>1090.3855123603253</v>
      </c>
      <c r="I10" s="6">
        <f t="shared" si="3"/>
        <v>1090.3855123603253</v>
      </c>
    </row>
    <row r="11" spans="1:9" ht="31.5">
      <c r="A11" s="23">
        <v>5</v>
      </c>
      <c r="B11" s="13" t="s">
        <v>13</v>
      </c>
      <c r="C11" s="6">
        <v>23.5</v>
      </c>
      <c r="D11" s="6">
        <f t="shared" si="0"/>
        <v>981.3469611242928</v>
      </c>
      <c r="E11" s="6">
        <v>0</v>
      </c>
      <c r="F11" s="6">
        <v>0</v>
      </c>
      <c r="G11" s="6">
        <f t="shared" si="2"/>
        <v>23.5</v>
      </c>
      <c r="H11" s="6">
        <f t="shared" si="1"/>
        <v>1090.3855123603253</v>
      </c>
      <c r="I11" s="6">
        <f t="shared" si="3"/>
        <v>1090.3855123603253</v>
      </c>
    </row>
    <row r="12" spans="1:9" ht="33" customHeight="1">
      <c r="A12" s="23">
        <v>6</v>
      </c>
      <c r="B12" s="13" t="s">
        <v>8</v>
      </c>
      <c r="C12" s="6">
        <f>100.72+2.23-4.17</f>
        <v>98.78</v>
      </c>
      <c r="D12" s="6">
        <f t="shared" si="0"/>
        <v>4124.997992334368</v>
      </c>
      <c r="E12" s="6">
        <v>0</v>
      </c>
      <c r="F12" s="6">
        <v>0</v>
      </c>
      <c r="G12" s="6">
        <f t="shared" si="2"/>
        <v>98.78</v>
      </c>
      <c r="H12" s="6">
        <f t="shared" si="1"/>
        <v>4583.331102593742</v>
      </c>
      <c r="I12" s="6">
        <f t="shared" si="3"/>
        <v>4583.331102593742</v>
      </c>
    </row>
    <row r="13" spans="1:9" ht="47.25">
      <c r="A13" s="23">
        <v>7</v>
      </c>
      <c r="B13" s="13" t="s">
        <v>14</v>
      </c>
      <c r="C13" s="6">
        <v>48.28</v>
      </c>
      <c r="D13" s="6">
        <f t="shared" si="0"/>
        <v>2016.146012045994</v>
      </c>
      <c r="E13" s="6">
        <v>0</v>
      </c>
      <c r="F13" s="6">
        <v>0</v>
      </c>
      <c r="G13" s="6">
        <f t="shared" si="2"/>
        <v>48.28</v>
      </c>
      <c r="H13" s="6">
        <f t="shared" si="1"/>
        <v>2240.1622356066596</v>
      </c>
      <c r="I13" s="6">
        <f t="shared" si="3"/>
        <v>2240.1622356066596</v>
      </c>
    </row>
    <row r="14" spans="1:9" ht="41.25" customHeight="1">
      <c r="A14" s="23">
        <v>8</v>
      </c>
      <c r="B14" s="13" t="s">
        <v>9</v>
      </c>
      <c r="C14" s="8">
        <v>138.59</v>
      </c>
      <c r="D14" s="6">
        <f t="shared" si="0"/>
        <v>5787.441503924074</v>
      </c>
      <c r="E14" s="6">
        <v>0</v>
      </c>
      <c r="F14" s="6">
        <v>0</v>
      </c>
      <c r="G14" s="6">
        <f t="shared" si="2"/>
        <v>138.59</v>
      </c>
      <c r="H14" s="6">
        <f t="shared" si="1"/>
        <v>6430.490559915637</v>
      </c>
      <c r="I14" s="6">
        <f t="shared" si="3"/>
        <v>6430.490559915637</v>
      </c>
    </row>
    <row r="15" spans="1:9" ht="42" customHeight="1">
      <c r="A15" s="23">
        <v>9</v>
      </c>
      <c r="B15" s="13" t="s">
        <v>17</v>
      </c>
      <c r="C15" s="8">
        <v>204.51</v>
      </c>
      <c r="D15" s="6">
        <f t="shared" si="0"/>
        <v>8540.224128490601</v>
      </c>
      <c r="E15" s="6">
        <v>0</v>
      </c>
      <c r="F15" s="6">
        <v>0</v>
      </c>
      <c r="G15" s="6">
        <f t="shared" si="2"/>
        <v>204.51</v>
      </c>
      <c r="H15" s="6">
        <f t="shared" si="1"/>
        <v>9489.13792054511</v>
      </c>
      <c r="I15" s="6">
        <f t="shared" si="3"/>
        <v>9489.13792054511</v>
      </c>
    </row>
    <row r="16" spans="1:9" ht="47.25">
      <c r="A16" s="23">
        <v>10</v>
      </c>
      <c r="B16" s="13" t="s">
        <v>15</v>
      </c>
      <c r="C16" s="6">
        <f>122.89+10.73-6.86</f>
        <v>126.76</v>
      </c>
      <c r="D16" s="6">
        <f t="shared" si="0"/>
        <v>5293.42726774959</v>
      </c>
      <c r="E16" s="6">
        <v>0</v>
      </c>
      <c r="F16" s="6">
        <v>0</v>
      </c>
      <c r="G16" s="6">
        <f t="shared" si="2"/>
        <v>126.76</v>
      </c>
      <c r="H16" s="6">
        <f t="shared" si="1"/>
        <v>5881.5858530550995</v>
      </c>
      <c r="I16" s="6">
        <f t="shared" si="3"/>
        <v>5881.5858530550995</v>
      </c>
    </row>
    <row r="17" spans="1:9" ht="37.5" customHeight="1">
      <c r="A17" s="23">
        <v>11</v>
      </c>
      <c r="B17" s="14" t="s">
        <v>30</v>
      </c>
      <c r="C17" s="6">
        <v>38.25</v>
      </c>
      <c r="D17" s="6">
        <f t="shared" si="0"/>
        <v>1597.2987771491148</v>
      </c>
      <c r="E17" s="6">
        <v>0</v>
      </c>
      <c r="F17" s="6">
        <v>0</v>
      </c>
      <c r="G17" s="6">
        <f t="shared" si="2"/>
        <v>38.25</v>
      </c>
      <c r="H17" s="6">
        <f t="shared" si="1"/>
        <v>1774.776419054572</v>
      </c>
      <c r="I17" s="6">
        <f t="shared" si="3"/>
        <v>1774.776419054572</v>
      </c>
    </row>
    <row r="18" spans="1:9" ht="31.5">
      <c r="A18" s="23">
        <v>12</v>
      </c>
      <c r="B18" s="14" t="s">
        <v>31</v>
      </c>
      <c r="C18" s="6">
        <v>53.76</v>
      </c>
      <c r="D18" s="6">
        <f t="shared" si="0"/>
        <v>2244.987771491148</v>
      </c>
      <c r="E18" s="6">
        <v>0</v>
      </c>
      <c r="F18" s="6">
        <v>0</v>
      </c>
      <c r="G18" s="6">
        <f t="shared" si="2"/>
        <v>53.76</v>
      </c>
      <c r="H18" s="6">
        <f t="shared" si="1"/>
        <v>2494.4308572123864</v>
      </c>
      <c r="I18" s="6">
        <f t="shared" si="3"/>
        <v>2494.4308572123864</v>
      </c>
    </row>
    <row r="19" spans="1:9" ht="30.75" customHeight="1">
      <c r="A19" s="23">
        <v>13</v>
      </c>
      <c r="B19" s="14" t="s">
        <v>32</v>
      </c>
      <c r="C19" s="6">
        <v>20.14</v>
      </c>
      <c r="D19" s="6">
        <f t="shared" si="0"/>
        <v>841.0352254060961</v>
      </c>
      <c r="E19" s="6">
        <v>0</v>
      </c>
      <c r="F19" s="6">
        <v>0</v>
      </c>
      <c r="G19" s="6">
        <f t="shared" si="2"/>
        <v>20.14</v>
      </c>
      <c r="H19" s="6">
        <f t="shared" si="1"/>
        <v>934.4835837845511</v>
      </c>
      <c r="I19" s="6">
        <f t="shared" si="3"/>
        <v>934.4835837845511</v>
      </c>
    </row>
    <row r="20" spans="1:9" ht="35.25" customHeight="1">
      <c r="A20" s="23">
        <v>14</v>
      </c>
      <c r="B20" s="14" t="s">
        <v>33</v>
      </c>
      <c r="C20" s="6">
        <v>39</v>
      </c>
      <c r="D20" s="6">
        <f t="shared" si="0"/>
        <v>1628.6183610147839</v>
      </c>
      <c r="E20" s="6">
        <v>0</v>
      </c>
      <c r="F20" s="6">
        <v>0</v>
      </c>
      <c r="G20" s="6">
        <f t="shared" si="2"/>
        <v>39</v>
      </c>
      <c r="H20" s="6">
        <f t="shared" si="1"/>
        <v>1809.575956683093</v>
      </c>
      <c r="I20" s="6">
        <f t="shared" si="3"/>
        <v>1809.575956683093</v>
      </c>
    </row>
    <row r="21" spans="1:9" ht="31.5">
      <c r="A21" s="23">
        <v>15</v>
      </c>
      <c r="B21" s="14" t="s">
        <v>34</v>
      </c>
      <c r="C21" s="6">
        <v>80.72</v>
      </c>
      <c r="D21" s="6">
        <f t="shared" si="0"/>
        <v>3370.82241284906</v>
      </c>
      <c r="E21" s="6">
        <v>0</v>
      </c>
      <c r="F21" s="6">
        <v>0</v>
      </c>
      <c r="G21" s="6">
        <f t="shared" si="2"/>
        <v>80.72</v>
      </c>
      <c r="H21" s="6">
        <f t="shared" si="1"/>
        <v>3745.358236498955</v>
      </c>
      <c r="I21" s="6">
        <f t="shared" si="3"/>
        <v>3745.358236498955</v>
      </c>
    </row>
    <row r="22" spans="1:9" ht="29.25" customHeight="1">
      <c r="A22" s="24"/>
      <c r="B22" s="25" t="s">
        <v>4</v>
      </c>
      <c r="C22" s="11">
        <f>SUM(C7:C21)</f>
        <v>986.22</v>
      </c>
      <c r="D22" s="11">
        <f>SUM(D7:D21)</f>
        <v>41184</v>
      </c>
      <c r="E22" s="11">
        <f>SUM(E7:E21)</f>
        <v>0</v>
      </c>
      <c r="F22" s="11">
        <v>18988.5</v>
      </c>
      <c r="G22" s="11">
        <f>SUM(G7:G21)</f>
        <v>986.22</v>
      </c>
      <c r="H22" s="11">
        <f>SUM(H7:H21)</f>
        <v>45760</v>
      </c>
      <c r="I22" s="11">
        <f>SUM(I7:I21)</f>
        <v>45760</v>
      </c>
    </row>
    <row r="23" spans="1:9" ht="66" customHeight="1">
      <c r="A23" s="26"/>
      <c r="B23" s="27" t="s">
        <v>18</v>
      </c>
      <c r="C23" s="3">
        <f>C22</f>
        <v>986.22</v>
      </c>
      <c r="D23" s="5"/>
      <c r="E23" s="28" t="s">
        <v>21</v>
      </c>
      <c r="F23" s="3">
        <f>E22</f>
        <v>0</v>
      </c>
      <c r="G23" s="29"/>
      <c r="H23" s="30" t="s">
        <v>23</v>
      </c>
      <c r="I23" s="3">
        <f>C22+E22</f>
        <v>986.22</v>
      </c>
    </row>
    <row r="24" spans="1:9" ht="62.25" customHeight="1">
      <c r="A24" s="26"/>
      <c r="B24" s="27" t="s">
        <v>28</v>
      </c>
      <c r="C24" s="3">
        <f>0.9*45760</f>
        <v>41184</v>
      </c>
      <c r="D24" s="5"/>
      <c r="E24" s="28" t="s">
        <v>29</v>
      </c>
      <c r="F24" s="3">
        <f>0.1*45760</f>
        <v>4576</v>
      </c>
      <c r="G24" s="29"/>
      <c r="H24" s="30" t="s">
        <v>24</v>
      </c>
      <c r="I24" s="3">
        <f>C24+F24</f>
        <v>45760</v>
      </c>
    </row>
    <row r="25" spans="1:9" ht="66.75" customHeight="1">
      <c r="A25" s="26"/>
      <c r="B25" s="27" t="s">
        <v>20</v>
      </c>
      <c r="C25" s="3">
        <f>C24/C23</f>
        <v>41.759445154225226</v>
      </c>
      <c r="D25" s="5"/>
      <c r="E25" s="28" t="s">
        <v>22</v>
      </c>
      <c r="F25" s="3">
        <f>0</f>
        <v>0</v>
      </c>
      <c r="G25" s="29"/>
      <c r="H25" s="30" t="s">
        <v>25</v>
      </c>
      <c r="I25" s="3">
        <f>I24/I23</f>
        <v>46.39938350469469</v>
      </c>
    </row>
    <row r="26" spans="1:9" ht="19.5">
      <c r="A26" s="26"/>
      <c r="B26" s="31"/>
      <c r="C26" s="32"/>
      <c r="D26" s="5"/>
      <c r="E26" s="5"/>
      <c r="F26" s="5"/>
      <c r="G26" s="5"/>
      <c r="H26" s="5"/>
      <c r="I26" s="5"/>
    </row>
    <row r="27" ht="22.5" customHeight="1"/>
    <row r="28" spans="2:5" ht="18.75">
      <c r="B28" s="1"/>
      <c r="C28" s="33"/>
      <c r="D28" s="9"/>
      <c r="E28" s="32"/>
    </row>
    <row r="29" spans="2:4" ht="18.75">
      <c r="B29" s="2"/>
      <c r="C29" s="33"/>
      <c r="D29" s="9"/>
    </row>
    <row r="30" spans="2:4" ht="18.75">
      <c r="B30" s="2"/>
      <c r="C30" s="34"/>
      <c r="D30" s="9"/>
    </row>
    <row r="31" spans="2:4" ht="18.75">
      <c r="B31" s="2"/>
      <c r="C31" s="34"/>
      <c r="D31" s="9"/>
    </row>
    <row r="32" ht="18.75">
      <c r="C32" s="34"/>
    </row>
    <row r="49" ht="12.75">
      <c r="D49" s="35"/>
    </row>
    <row r="50" ht="12.75">
      <c r="D50" s="35"/>
    </row>
    <row r="53" ht="12.75">
      <c r="D53" s="35"/>
    </row>
  </sheetData>
  <sheetProtection/>
  <mergeCells count="3">
    <mergeCell ref="A1:B1"/>
    <mergeCell ref="C5:D5"/>
    <mergeCell ref="E5:F5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2020-01-30T10:11:43Z</cp:lastPrinted>
  <dcterms:created xsi:type="dcterms:W3CDTF">2004-01-09T07:03:24Z</dcterms:created>
  <dcterms:modified xsi:type="dcterms:W3CDTF">2020-02-10T07:18:15Z</dcterms:modified>
  <cp:category/>
  <cp:version/>
  <cp:contentType/>
  <cp:contentStatus/>
</cp:coreProperties>
</file>